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abave 2026\EBN_06_2026\"/>
    </mc:Choice>
  </mc:AlternateContent>
  <xr:revisionPtr revIDLastSave="0" documentId="13_ncr:1_{D31B024F-FCD9-4B52-9C0D-6446E173F1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ri Grad Hva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2" l="1"/>
  <c r="F38" i="2"/>
  <c r="F39" i="2"/>
  <c r="F40" i="2"/>
  <c r="F41" i="2"/>
  <c r="F42" i="2"/>
  <c r="F43" i="2"/>
  <c r="F44" i="2"/>
  <c r="F45" i="2"/>
  <c r="F46" i="2"/>
  <c r="F47" i="2"/>
  <c r="F37" i="2"/>
  <c r="F24" i="2"/>
  <c r="F25" i="2"/>
  <c r="F26" i="2"/>
  <c r="F23" i="2"/>
  <c r="F11" i="2"/>
  <c r="F14" i="2" s="1"/>
  <c r="F15" i="2" s="1"/>
  <c r="F50" i="2" l="1"/>
  <c r="F28" i="2"/>
  <c r="F16" i="2"/>
  <c r="F57" i="2"/>
  <c r="F59" i="2" l="1"/>
  <c r="F51" i="2"/>
  <c r="F52" i="2" s="1"/>
  <c r="F58" i="2"/>
  <c r="F29" i="2"/>
  <c r="F60" i="2" l="1"/>
  <c r="F61" i="2"/>
  <c r="F30" i="2"/>
  <c r="F62" i="2" l="1"/>
</calcChain>
</file>

<file path=xl/sharedStrings.xml><?xml version="1.0" encoding="utf-8"?>
<sst xmlns="http://schemas.openxmlformats.org/spreadsheetml/2006/main" count="69" uniqueCount="44">
  <si>
    <t>1.</t>
  </si>
  <si>
    <t>2.</t>
  </si>
  <si>
    <t>3.</t>
  </si>
  <si>
    <t>UKUPNO €:</t>
  </si>
  <si>
    <t>SVEUKUPNO €:</t>
  </si>
  <si>
    <t>USLUGA SADNJE  biljnog materijala koja uključuje</t>
  </si>
  <si>
    <t>USLUGA NABAVE TRESETA, GNOJIVA I KOLACA</t>
  </si>
  <si>
    <t>USLUGA NABAVE BILJNOG MATERIJALA</t>
  </si>
  <si>
    <t>Nabava, isporuka i doprema certificiranog biljnog materijala, zdravog i pravilno razvijenog, bez vidljivih oštećenja, bolesti ili štetnika, sukladno važećim hortikulturnim standardima i sljedećoj specifikaciji:</t>
  </si>
  <si>
    <t>Nabava i isporuka materijala potrebnog za sadnju i stabilizaciju biljnog materijala, uključujući treset, gnojivo i kolce za stabilizaciju stabala.</t>
  </si>
  <si>
    <t>Transport biljnog materijala, treseta, gnojiva i kolaca. Sadnja biljnog   materijala   uz   ugradnju   kolaca   za   stabilizaciju   (1 kom/stablu),    treseta    (30-60    lit/kom),     gnojiva    (100-300 gr/kom). Zasipanje vrtnom zemljom iz iskopa, izrada zdjelice za vodu i jednokratno zalijevanje.</t>
  </si>
  <si>
    <t>Obračun po komadu.</t>
  </si>
  <si>
    <t>kom</t>
  </si>
  <si>
    <t>HUMOFIN 80 lit (25%)</t>
  </si>
  <si>
    <t>NPK 15:15:15, vreća 25 kg (5%)</t>
  </si>
  <si>
    <t>PLANTELLA ORGANIC, 25 kg (5%)</t>
  </si>
  <si>
    <t>KOLAC 250*6, drveni impregnirani (25%)</t>
  </si>
  <si>
    <t>MORUS PLATANIFOLIA FRUITLESS CLT 50 10/12</t>
  </si>
  <si>
    <t>PITTOSPORUM TOBIRA CLT 50 10/12</t>
  </si>
  <si>
    <t>NERIUM OLEANDER CLT 50 10/12 A.F.</t>
  </si>
  <si>
    <t>CYCAS REVOLUTA CLT 15-18 60/80 TR. 10-15</t>
  </si>
  <si>
    <t>CUPRESSUS SEM. PYR STRICTA CLT 35 200/250</t>
  </si>
  <si>
    <t>CELTIS AUSTRALIS CLT 65 10/12 A.F.</t>
  </si>
  <si>
    <t>QUERCUS ILEX CLT 35 10/12 A.F.</t>
  </si>
  <si>
    <t>CERCIS SILIQUASTRUM CLT 65 10/12 A.F.</t>
  </si>
  <si>
    <t>ACER PLATANOIDES CLT 50 10/12 A.F.</t>
  </si>
  <si>
    <t>OLEA EUROPAEA FORMA TOSCANA CLT 70-90 16/18</t>
  </si>
  <si>
    <t>TAMARIX AFRICANA CLT 35 10/12 A.F.</t>
  </si>
  <si>
    <t>PHOENIX CANARIENSIS CLT 110 deblo 30/40 200/250</t>
  </si>
  <si>
    <r>
      <rPr>
        <sz val="10"/>
        <rFont val="Calibri"/>
        <family val="2"/>
        <charset val="238"/>
        <scheme val="minor"/>
      </rPr>
      <t>NAPOMENA:  Naručitelj  je  dužan  izvršiti  iskop  sadne  jame dimenzija   60x60x60   cm,   uz   odlaganje   kvalitetnog   dijela iskopa  uz  rub  za  potrebe  zatrpavanja  sadnica  u  postupku sadnje.  Višak  materijala  iz  iskopa  ostaviti  deponiran  pored
sadne jame i zbrinjava ga Naručitelj.</t>
    </r>
  </si>
  <si>
    <t>PDV:</t>
  </si>
  <si>
    <t>PDV :</t>
  </si>
  <si>
    <t>Opis stavke</t>
  </si>
  <si>
    <t>SVEUKUPNO (bez PDV-a)</t>
  </si>
  <si>
    <t>PDV</t>
  </si>
  <si>
    <t>SVEUKUPNO (s PDV-om)</t>
  </si>
  <si>
    <t>Prilog II_ Usluga nabave biljnog materijala, hortikulturne pripreme terena i sadnje u staroj gradskoj jezgri Staroga Grada na Hvaru, EBN 06/2026</t>
  </si>
  <si>
    <t>R.Br.</t>
  </si>
  <si>
    <t>Količina</t>
  </si>
  <si>
    <t>Cijena (€)</t>
  </si>
  <si>
    <t>Ukupno (€)</t>
  </si>
  <si>
    <t>Jed mjere</t>
  </si>
  <si>
    <t>R E K A P I T U L A C I J A</t>
  </si>
  <si>
    <t>USLUGA SADNJE  BILJNOG MATERIJALA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</si>
</sst>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"/>
    <numFmt numFmtId="165" formatCode="#,##0.00\ ;\-#,##0.00\ ;&quot; -&quot;#\ ;@\ "/>
    <numFmt numFmtId="166" formatCode="#,##0.00\ [$kn-41A];[Red]\-#,##0.00\ [$kn-41A]"/>
    <numFmt numFmtId="167" formatCode="#,##0.00&quot;      &quot;;\-#,##0.00&quot;      &quot;;&quot; -&quot;#&quot;      &quot;;@\ "/>
  </numFmts>
  <fonts count="10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  <bgColor indexed="41"/>
      </patternFill>
    </fill>
    <fill>
      <patternFill patternType="solid">
        <fgColor indexed="47"/>
        <bgColor indexed="3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7">
    <xf numFmtId="0" fontId="0" fillId="0" borderId="0"/>
    <xf numFmtId="0" fontId="5" fillId="0" borderId="0"/>
    <xf numFmtId="165" fontId="5" fillId="0" borderId="0" applyFill="0" applyBorder="0" applyAlignment="0" applyProtection="0"/>
    <xf numFmtId="0" fontId="6" fillId="0" borderId="0"/>
    <xf numFmtId="0" fontId="5" fillId="0" borderId="0"/>
    <xf numFmtId="0" fontId="5" fillId="0" borderId="0"/>
    <xf numFmtId="167" fontId="5" fillId="0" borderId="0" applyFill="0" applyBorder="0" applyAlignment="0" applyProtection="0"/>
  </cellStyleXfs>
  <cellXfs count="4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right" vertical="top" shrinkToFit="1"/>
    </xf>
    <xf numFmtId="4" fontId="4" fillId="0" borderId="1" xfId="0" applyNumberFormat="1" applyFont="1" applyBorder="1" applyAlignment="1">
      <alignment horizontal="right" vertical="top" shrinkToFit="1"/>
    </xf>
    <xf numFmtId="2" fontId="4" fillId="0" borderId="1" xfId="0" applyNumberFormat="1" applyFont="1" applyBorder="1" applyAlignment="1">
      <alignment horizontal="right" vertical="top" shrinkToFi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right" vertical="top" shrinkToFit="1"/>
    </xf>
    <xf numFmtId="4" fontId="4" fillId="0" borderId="2" xfId="0" applyNumberFormat="1" applyFont="1" applyBorder="1" applyAlignment="1">
      <alignment horizontal="right" vertical="top" shrinkToFit="1"/>
    </xf>
    <xf numFmtId="2" fontId="4" fillId="0" borderId="2" xfId="0" applyNumberFormat="1" applyFont="1" applyBorder="1" applyAlignment="1">
      <alignment horizontal="right" vertical="top" shrinkToFit="1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wrapText="1"/>
    </xf>
    <xf numFmtId="0" fontId="3" fillId="3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wrapText="1"/>
    </xf>
    <xf numFmtId="4" fontId="4" fillId="3" borderId="2" xfId="0" applyNumberFormat="1" applyFont="1" applyFill="1" applyBorder="1" applyAlignment="1">
      <alignment horizontal="right" vertical="top" shrinkToFit="1"/>
    </xf>
    <xf numFmtId="0" fontId="3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vertical="top" shrinkToFit="1"/>
    </xf>
    <xf numFmtId="4" fontId="4" fillId="3" borderId="1" xfId="0" applyNumberFormat="1" applyFont="1" applyFill="1" applyBorder="1" applyAlignment="1">
      <alignment horizontal="right" vertical="top" shrinkToFit="1"/>
    </xf>
    <xf numFmtId="0" fontId="1" fillId="0" borderId="0" xfId="0" applyFont="1" applyAlignment="1">
      <alignment horizontal="left" vertical="top"/>
    </xf>
    <xf numFmtId="0" fontId="7" fillId="4" borderId="0" xfId="4" applyFont="1" applyFill="1" applyAlignment="1">
      <alignment horizontal="center" wrapText="1"/>
    </xf>
    <xf numFmtId="164" fontId="1" fillId="0" borderId="1" xfId="0" applyNumberFormat="1" applyFont="1" applyBorder="1" applyAlignment="1">
      <alignment horizontal="center" vertical="top" shrinkToFit="1"/>
    </xf>
    <xf numFmtId="4" fontId="7" fillId="4" borderId="0" xfId="4" applyNumberFormat="1" applyFont="1" applyFill="1" applyAlignment="1">
      <alignment horizontal="center" wrapText="1"/>
    </xf>
    <xf numFmtId="166" fontId="7" fillId="4" borderId="0" xfId="4" applyNumberFormat="1" applyFont="1" applyFill="1" applyAlignment="1">
      <alignment horizontal="center" wrapText="1"/>
    </xf>
    <xf numFmtId="16" fontId="1" fillId="0" borderId="1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3" borderId="2" xfId="0" applyFont="1" applyFill="1" applyBorder="1" applyAlignment="1">
      <alignment horizontal="left" vertical="top"/>
    </xf>
    <xf numFmtId="4" fontId="1" fillId="0" borderId="2" xfId="0" applyNumberFormat="1" applyFont="1" applyBorder="1" applyAlignment="1">
      <alignment horizontal="right" wrapText="1"/>
    </xf>
    <xf numFmtId="2" fontId="1" fillId="0" borderId="0" xfId="0" applyNumberFormat="1" applyFont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4" fillId="0" borderId="2" xfId="0" applyFont="1" applyBorder="1" applyAlignment="1">
      <alignment horizontal="left" vertical="center" wrapText="1"/>
    </xf>
    <xf numFmtId="0" fontId="8" fillId="5" borderId="4" xfId="4" applyFont="1" applyFill="1" applyBorder="1" applyAlignment="1">
      <alignment vertical="center"/>
    </xf>
    <xf numFmtId="0" fontId="4" fillId="3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</cellXfs>
  <cellStyles count="7">
    <cellStyle name="Comma_PUO MOSOR 2006" xfId="2" xr:uid="{CCDF1031-494E-458B-919D-A8340CFCAC66}"/>
    <cellStyle name="Normal_Sheet1" xfId="3" xr:uid="{83E0AF6A-46B4-41E6-B9FF-DA7F299B2CB7}"/>
    <cellStyle name="Normalno" xfId="0" builtinId="0"/>
    <cellStyle name="Normalno 2" xfId="4" xr:uid="{B56EBBED-CB57-45E6-8CBD-762FF6D8DC0D}"/>
    <cellStyle name="Normalno 3" xfId="1" xr:uid="{BC084668-F2B4-439F-96D3-714988376A0A}"/>
    <cellStyle name="Obično 2" xfId="5" xr:uid="{4ACB2D85-9D55-4431-8C83-08FD8E0B1A8D}"/>
    <cellStyle name="Zarez 2" xfId="6" xr:uid="{7C7730A1-C93A-4725-BE07-F11632A4B63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3419474</xdr:colOff>
      <xdr:row>0</xdr:row>
      <xdr:rowOff>9525</xdr:rowOff>
    </xdr:from>
    <xdr:to>
      <xdr:col>6</xdr:col>
      <xdr:colOff>314324</xdr:colOff>
      <xdr:row>1</xdr:row>
      <xdr:rowOff>9382</xdr:rowOff>
    </xdr:to>
    <xdr:pic>
      <xdr:nvPicPr>
        <xdr:cNvPr id="4" name="Immagine 1" descr="Immagine che contiene testo, schermata, Carattere, linea&#10;&#10;Descrizione generata automaticamente">
          <a:extLst>
            <a:ext uri="{FF2B5EF4-FFF2-40B4-BE49-F238E27FC236}">
              <a16:creationId xmlns:a16="http://schemas.microsoft.com/office/drawing/2014/main" id="{619F2209-63F7-DC10-4A79-CFC6EDCD9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799" y="9525"/>
          <a:ext cx="3152775" cy="1066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2"/>
  <sheetViews>
    <sheetView tabSelected="1" workbookViewId="0">
      <selection activeCell="F62" sqref="F62"/>
    </sheetView>
  </sheetViews>
  <sheetFormatPr defaultRowHeight="12.75" x14ac:dyDescent="0.2"/>
  <cols>
    <col min="1" max="1" width="8" style="28" customWidth="1"/>
    <col min="2" max="2" width="61.1640625" style="28" customWidth="1"/>
    <col min="3" max="3" width="11.1640625" style="28" customWidth="1"/>
    <col min="4" max="5" width="11.5" style="28" customWidth="1"/>
    <col min="6" max="6" width="14.1640625" style="28" customWidth="1"/>
    <col min="7" max="16384" width="9.33203125" style="28"/>
  </cols>
  <sheetData>
    <row r="1" spans="1:6" ht="84" customHeight="1" x14ac:dyDescent="0.2">
      <c r="B1" s="42" t="s">
        <v>36</v>
      </c>
    </row>
    <row r="7" spans="1:6" ht="30" x14ac:dyDescent="0.25">
      <c r="A7" s="29" t="s">
        <v>37</v>
      </c>
      <c r="B7" s="29" t="s">
        <v>32</v>
      </c>
      <c r="C7" s="29" t="s">
        <v>41</v>
      </c>
      <c r="D7" s="31" t="s">
        <v>38</v>
      </c>
      <c r="E7" s="32" t="s">
        <v>39</v>
      </c>
      <c r="F7" s="32" t="s">
        <v>40</v>
      </c>
    </row>
    <row r="8" spans="1:6" ht="15" customHeight="1" x14ac:dyDescent="0.2">
      <c r="A8" s="3" t="s">
        <v>0</v>
      </c>
      <c r="B8" s="2" t="s">
        <v>5</v>
      </c>
      <c r="C8" s="3"/>
      <c r="D8" s="3"/>
      <c r="E8" s="3"/>
      <c r="F8" s="3"/>
    </row>
    <row r="9" spans="1:6" ht="13.7" customHeight="1" x14ac:dyDescent="0.2">
      <c r="A9" s="4"/>
      <c r="B9" s="4"/>
      <c r="C9" s="4"/>
      <c r="D9" s="4"/>
      <c r="E9" s="4"/>
      <c r="F9" s="4"/>
    </row>
    <row r="10" spans="1:6" ht="69.75" customHeight="1" x14ac:dyDescent="0.2">
      <c r="A10" s="30"/>
      <c r="B10" s="5" t="s">
        <v>10</v>
      </c>
      <c r="C10" s="6"/>
      <c r="D10" s="6"/>
      <c r="E10" s="6"/>
      <c r="F10" s="6"/>
    </row>
    <row r="11" spans="1:6" ht="15" customHeight="1" x14ac:dyDescent="0.2">
      <c r="A11" s="4"/>
      <c r="B11" s="5" t="s">
        <v>11</v>
      </c>
      <c r="C11" s="7" t="s">
        <v>12</v>
      </c>
      <c r="D11" s="8">
        <v>74</v>
      </c>
      <c r="E11" s="8">
        <v>0</v>
      </c>
      <c r="F11" s="9">
        <f>D11*E11</f>
        <v>0</v>
      </c>
    </row>
    <row r="12" spans="1:6" ht="68.25" customHeight="1" x14ac:dyDescent="0.2">
      <c r="A12" s="6"/>
      <c r="B12" s="6" t="s">
        <v>29</v>
      </c>
      <c r="C12" s="6"/>
      <c r="D12" s="6"/>
      <c r="E12" s="6"/>
      <c r="F12" s="6"/>
    </row>
    <row r="13" spans="1:6" ht="13.7" customHeight="1" x14ac:dyDescent="0.2">
      <c r="A13" s="4"/>
      <c r="B13" s="4"/>
      <c r="C13" s="4"/>
      <c r="D13" s="4"/>
      <c r="E13" s="4"/>
      <c r="F13" s="4"/>
    </row>
    <row r="14" spans="1:6" ht="15" customHeight="1" x14ac:dyDescent="0.2">
      <c r="A14" s="4"/>
      <c r="B14" s="5" t="s">
        <v>3</v>
      </c>
      <c r="C14" s="4"/>
      <c r="D14" s="4"/>
      <c r="E14" s="4"/>
      <c r="F14" s="9">
        <f>F11</f>
        <v>0</v>
      </c>
    </row>
    <row r="15" spans="1:6" ht="15" customHeight="1" x14ac:dyDescent="0.2">
      <c r="A15" s="4"/>
      <c r="B15" s="5" t="s">
        <v>30</v>
      </c>
      <c r="C15" s="4"/>
      <c r="D15" s="4"/>
      <c r="E15" s="4"/>
      <c r="F15" s="9">
        <f>F14*0.25</f>
        <v>0</v>
      </c>
    </row>
    <row r="16" spans="1:6" ht="15" customHeight="1" x14ac:dyDescent="0.2">
      <c r="A16" s="25"/>
      <c r="B16" s="24" t="s">
        <v>4</v>
      </c>
      <c r="C16" s="25"/>
      <c r="D16" s="25"/>
      <c r="E16" s="25"/>
      <c r="F16" s="27">
        <f>F14+F15</f>
        <v>0</v>
      </c>
    </row>
    <row r="17" spans="1:6" ht="13.7" customHeight="1" x14ac:dyDescent="0.2">
      <c r="A17" s="4"/>
      <c r="B17" s="4"/>
      <c r="C17" s="4"/>
      <c r="D17" s="4"/>
      <c r="E17" s="4"/>
      <c r="F17" s="4"/>
    </row>
    <row r="18" spans="1:6" ht="15" customHeight="1" x14ac:dyDescent="0.2">
      <c r="A18" s="3" t="s">
        <v>1</v>
      </c>
      <c r="B18" s="2" t="s">
        <v>6</v>
      </c>
      <c r="C18" s="3"/>
      <c r="D18" s="3"/>
      <c r="E18" s="3"/>
      <c r="F18" s="3"/>
    </row>
    <row r="19" spans="1:6" ht="13.7" customHeight="1" x14ac:dyDescent="0.2">
      <c r="A19" s="4"/>
      <c r="B19" s="4"/>
      <c r="C19" s="4"/>
      <c r="D19" s="4"/>
      <c r="E19" s="4"/>
      <c r="F19" s="4"/>
    </row>
    <row r="20" spans="1:6" ht="50.25" customHeight="1" x14ac:dyDescent="0.2">
      <c r="A20" s="30"/>
      <c r="B20" s="1" t="s">
        <v>9</v>
      </c>
      <c r="C20" s="4"/>
      <c r="D20" s="4"/>
      <c r="E20" s="4"/>
      <c r="F20" s="4"/>
    </row>
    <row r="21" spans="1:6" ht="15" customHeight="1" x14ac:dyDescent="0.2">
      <c r="A21" s="4"/>
      <c r="B21" s="5" t="s">
        <v>11</v>
      </c>
      <c r="C21" s="4"/>
      <c r="D21" s="4"/>
      <c r="E21" s="4"/>
      <c r="F21" s="4"/>
    </row>
    <row r="22" spans="1:6" ht="13.7" customHeight="1" x14ac:dyDescent="0.2">
      <c r="A22" s="4"/>
      <c r="B22" s="4"/>
      <c r="C22" s="4"/>
      <c r="D22" s="4"/>
      <c r="E22" s="4"/>
      <c r="F22" s="4"/>
    </row>
    <row r="23" spans="1:6" ht="15" customHeight="1" x14ac:dyDescent="0.2">
      <c r="A23" s="4"/>
      <c r="B23" s="5" t="s">
        <v>13</v>
      </c>
      <c r="C23" s="7" t="s">
        <v>12</v>
      </c>
      <c r="D23" s="8">
        <v>42</v>
      </c>
      <c r="E23" s="8">
        <v>0</v>
      </c>
      <c r="F23" s="10">
        <f>D23*E23</f>
        <v>0</v>
      </c>
    </row>
    <row r="24" spans="1:6" ht="15" customHeight="1" x14ac:dyDescent="0.2">
      <c r="A24" s="4"/>
      <c r="B24" s="5" t="s">
        <v>14</v>
      </c>
      <c r="C24" s="7" t="s">
        <v>12</v>
      </c>
      <c r="D24" s="8">
        <v>1</v>
      </c>
      <c r="E24" s="8">
        <v>0</v>
      </c>
      <c r="F24" s="10">
        <f t="shared" ref="F24:F26" si="0">D24*E24</f>
        <v>0</v>
      </c>
    </row>
    <row r="25" spans="1:6" ht="15" customHeight="1" x14ac:dyDescent="0.2">
      <c r="A25" s="4"/>
      <c r="B25" s="5" t="s">
        <v>15</v>
      </c>
      <c r="C25" s="7" t="s">
        <v>12</v>
      </c>
      <c r="D25" s="8">
        <v>1</v>
      </c>
      <c r="E25" s="8">
        <v>0</v>
      </c>
      <c r="F25" s="10">
        <f t="shared" si="0"/>
        <v>0</v>
      </c>
    </row>
    <row r="26" spans="1:6" ht="15" customHeight="1" x14ac:dyDescent="0.2">
      <c r="A26" s="4"/>
      <c r="B26" s="5" t="s">
        <v>16</v>
      </c>
      <c r="C26" s="7" t="s">
        <v>12</v>
      </c>
      <c r="D26" s="8">
        <v>66</v>
      </c>
      <c r="E26" s="8">
        <v>0</v>
      </c>
      <c r="F26" s="10">
        <f t="shared" si="0"/>
        <v>0</v>
      </c>
    </row>
    <row r="27" spans="1:6" ht="13.7" customHeight="1" x14ac:dyDescent="0.2">
      <c r="A27" s="4"/>
      <c r="B27" s="4"/>
      <c r="C27" s="4"/>
      <c r="D27" s="4"/>
      <c r="E27" s="4"/>
      <c r="F27" s="4"/>
    </row>
    <row r="28" spans="1:6" ht="15" customHeight="1" x14ac:dyDescent="0.2">
      <c r="A28" s="4"/>
      <c r="B28" s="5" t="s">
        <v>3</v>
      </c>
      <c r="C28" s="4"/>
      <c r="D28" s="4"/>
      <c r="E28" s="4"/>
      <c r="F28" s="10">
        <f>F23+F24+F25+F26</f>
        <v>0</v>
      </c>
    </row>
    <row r="29" spans="1:6" ht="15" customHeight="1" x14ac:dyDescent="0.2">
      <c r="A29" s="4"/>
      <c r="B29" s="5" t="s">
        <v>31</v>
      </c>
      <c r="C29" s="4"/>
      <c r="D29" s="4"/>
      <c r="E29" s="4"/>
      <c r="F29" s="10">
        <f>F28*0.25</f>
        <v>0</v>
      </c>
    </row>
    <row r="30" spans="1:6" ht="15" customHeight="1" x14ac:dyDescent="0.2">
      <c r="A30" s="25"/>
      <c r="B30" s="24" t="s">
        <v>4</v>
      </c>
      <c r="C30" s="25"/>
      <c r="D30" s="25"/>
      <c r="E30" s="25"/>
      <c r="F30" s="26">
        <f>F28+F29</f>
        <v>0</v>
      </c>
    </row>
    <row r="31" spans="1:6" ht="13.7" customHeight="1" x14ac:dyDescent="0.2">
      <c r="A31" s="4"/>
      <c r="B31" s="4"/>
      <c r="C31" s="4"/>
      <c r="D31" s="4"/>
      <c r="E31" s="4"/>
      <c r="F31" s="4"/>
    </row>
    <row r="32" spans="1:6" ht="15" customHeight="1" x14ac:dyDescent="0.2">
      <c r="A32" s="3" t="s">
        <v>2</v>
      </c>
      <c r="B32" s="2" t="s">
        <v>7</v>
      </c>
      <c r="C32" s="3"/>
      <c r="D32" s="3"/>
      <c r="E32" s="3"/>
      <c r="F32" s="3"/>
    </row>
    <row r="33" spans="1:6" ht="13.7" customHeight="1" x14ac:dyDescent="0.2">
      <c r="A33" s="4"/>
      <c r="B33" s="4"/>
      <c r="C33" s="4"/>
      <c r="D33" s="4"/>
      <c r="E33" s="4"/>
      <c r="F33" s="4"/>
    </row>
    <row r="34" spans="1:6" ht="60" customHeight="1" x14ac:dyDescent="0.2">
      <c r="A34" s="30"/>
      <c r="B34" s="1" t="s">
        <v>8</v>
      </c>
      <c r="C34" s="4"/>
      <c r="D34" s="4"/>
      <c r="E34" s="4"/>
      <c r="F34" s="4"/>
    </row>
    <row r="35" spans="1:6" ht="15" customHeight="1" x14ac:dyDescent="0.2">
      <c r="A35" s="4"/>
      <c r="B35" s="5" t="s">
        <v>11</v>
      </c>
      <c r="C35" s="4"/>
      <c r="D35" s="4"/>
      <c r="E35" s="4"/>
      <c r="F35" s="4"/>
    </row>
    <row r="36" spans="1:6" ht="13.7" customHeight="1" x14ac:dyDescent="0.2">
      <c r="A36" s="4"/>
      <c r="B36" s="4"/>
      <c r="C36" s="4"/>
      <c r="D36" s="4"/>
      <c r="E36" s="4"/>
      <c r="F36" s="4"/>
    </row>
    <row r="37" spans="1:6" ht="15" customHeight="1" x14ac:dyDescent="0.2">
      <c r="A37" s="33"/>
      <c r="B37" s="5" t="s">
        <v>17</v>
      </c>
      <c r="C37" s="7" t="s">
        <v>12</v>
      </c>
      <c r="D37" s="8">
        <v>10</v>
      </c>
      <c r="E37" s="8">
        <v>0</v>
      </c>
      <c r="F37" s="9">
        <f>D37*E37</f>
        <v>0</v>
      </c>
    </row>
    <row r="38" spans="1:6" ht="15" customHeight="1" x14ac:dyDescent="0.2">
      <c r="A38" s="4"/>
      <c r="B38" s="5" t="s">
        <v>18</v>
      </c>
      <c r="C38" s="7" t="s">
        <v>12</v>
      </c>
      <c r="D38" s="8">
        <v>5</v>
      </c>
      <c r="E38" s="8">
        <v>0</v>
      </c>
      <c r="F38" s="9">
        <f t="shared" ref="F38:F48" si="1">D38*E38</f>
        <v>0</v>
      </c>
    </row>
    <row r="39" spans="1:6" ht="15" customHeight="1" x14ac:dyDescent="0.2">
      <c r="A39" s="4"/>
      <c r="B39" s="5" t="s">
        <v>19</v>
      </c>
      <c r="C39" s="7" t="s">
        <v>12</v>
      </c>
      <c r="D39" s="8">
        <v>10</v>
      </c>
      <c r="E39" s="8">
        <v>0</v>
      </c>
      <c r="F39" s="9">
        <f t="shared" si="1"/>
        <v>0</v>
      </c>
    </row>
    <row r="40" spans="1:6" ht="15" customHeight="1" x14ac:dyDescent="0.2">
      <c r="A40" s="4"/>
      <c r="B40" s="5" t="s">
        <v>20</v>
      </c>
      <c r="C40" s="7" t="s">
        <v>12</v>
      </c>
      <c r="D40" s="8">
        <v>5</v>
      </c>
      <c r="E40" s="8">
        <v>0</v>
      </c>
      <c r="F40" s="9">
        <f t="shared" si="1"/>
        <v>0</v>
      </c>
    </row>
    <row r="41" spans="1:6" ht="15" customHeight="1" x14ac:dyDescent="0.2">
      <c r="A41" s="4"/>
      <c r="B41" s="5" t="s">
        <v>21</v>
      </c>
      <c r="C41" s="7" t="s">
        <v>12</v>
      </c>
      <c r="D41" s="8">
        <v>10</v>
      </c>
      <c r="E41" s="8">
        <v>0</v>
      </c>
      <c r="F41" s="9">
        <f t="shared" si="1"/>
        <v>0</v>
      </c>
    </row>
    <row r="42" spans="1:6" ht="15" customHeight="1" x14ac:dyDescent="0.2">
      <c r="A42" s="34"/>
      <c r="B42" s="11" t="s">
        <v>22</v>
      </c>
      <c r="C42" s="12" t="s">
        <v>12</v>
      </c>
      <c r="D42" s="13">
        <v>8</v>
      </c>
      <c r="E42" s="8">
        <v>0</v>
      </c>
      <c r="F42" s="9">
        <f t="shared" si="1"/>
        <v>0</v>
      </c>
    </row>
    <row r="43" spans="1:6" ht="15" customHeight="1" x14ac:dyDescent="0.2">
      <c r="A43" s="20"/>
      <c r="B43" s="14" t="s">
        <v>23</v>
      </c>
      <c r="C43" s="15" t="s">
        <v>12</v>
      </c>
      <c r="D43" s="16">
        <v>10</v>
      </c>
      <c r="E43" s="8">
        <v>0</v>
      </c>
      <c r="F43" s="9">
        <f t="shared" si="1"/>
        <v>0</v>
      </c>
    </row>
    <row r="44" spans="1:6" ht="15" customHeight="1" x14ac:dyDescent="0.2">
      <c r="A44" s="20"/>
      <c r="B44" s="14" t="s">
        <v>24</v>
      </c>
      <c r="C44" s="15" t="s">
        <v>12</v>
      </c>
      <c r="D44" s="16">
        <v>2</v>
      </c>
      <c r="E44" s="8">
        <v>0</v>
      </c>
      <c r="F44" s="9">
        <f t="shared" si="1"/>
        <v>0</v>
      </c>
    </row>
    <row r="45" spans="1:6" ht="15" customHeight="1" x14ac:dyDescent="0.2">
      <c r="A45" s="20"/>
      <c r="B45" s="14" t="s">
        <v>25</v>
      </c>
      <c r="C45" s="15" t="s">
        <v>12</v>
      </c>
      <c r="D45" s="16">
        <v>2</v>
      </c>
      <c r="E45" s="8">
        <v>0</v>
      </c>
      <c r="F45" s="9">
        <f t="shared" si="1"/>
        <v>0</v>
      </c>
    </row>
    <row r="46" spans="1:6" x14ac:dyDescent="0.2">
      <c r="A46" s="19"/>
      <c r="B46" s="14" t="s">
        <v>26</v>
      </c>
      <c r="C46" s="15" t="s">
        <v>12</v>
      </c>
      <c r="D46" s="16">
        <v>5</v>
      </c>
      <c r="E46" s="8">
        <v>0</v>
      </c>
      <c r="F46" s="9">
        <f t="shared" si="1"/>
        <v>0</v>
      </c>
    </row>
    <row r="47" spans="1:6" x14ac:dyDescent="0.2">
      <c r="A47" s="19"/>
      <c r="B47" s="14" t="s">
        <v>27</v>
      </c>
      <c r="C47" s="15" t="s">
        <v>12</v>
      </c>
      <c r="D47" s="16">
        <v>4</v>
      </c>
      <c r="E47" s="8">
        <v>0</v>
      </c>
      <c r="F47" s="9">
        <f t="shared" si="1"/>
        <v>0</v>
      </c>
    </row>
    <row r="48" spans="1:6" x14ac:dyDescent="0.2">
      <c r="A48" s="19"/>
      <c r="B48" s="14" t="s">
        <v>28</v>
      </c>
      <c r="C48" s="15" t="s">
        <v>12</v>
      </c>
      <c r="D48" s="16">
        <v>3</v>
      </c>
      <c r="E48" s="37">
        <v>0</v>
      </c>
      <c r="F48" s="9">
        <f t="shared" si="1"/>
        <v>0</v>
      </c>
    </row>
    <row r="49" spans="1:6" x14ac:dyDescent="0.2">
      <c r="A49" s="19"/>
      <c r="B49" s="14"/>
      <c r="C49" s="20"/>
      <c r="D49" s="20"/>
      <c r="E49" s="8"/>
      <c r="F49" s="17"/>
    </row>
    <row r="50" spans="1:6" x14ac:dyDescent="0.2">
      <c r="A50" s="19"/>
      <c r="B50" s="20" t="s">
        <v>3</v>
      </c>
      <c r="C50" s="20"/>
      <c r="D50" s="20"/>
      <c r="E50" s="20"/>
      <c r="F50" s="36">
        <f>F37+F38+F39+F40+F41+F42+F43+F44+F45+F46+F47+F48</f>
        <v>0</v>
      </c>
    </row>
    <row r="51" spans="1:6" x14ac:dyDescent="0.2">
      <c r="A51" s="19"/>
      <c r="B51" s="14" t="s">
        <v>30</v>
      </c>
      <c r="C51" s="20"/>
      <c r="D51" s="20"/>
      <c r="E51" s="20"/>
      <c r="F51" s="18">
        <f>F50*0.25</f>
        <v>0</v>
      </c>
    </row>
    <row r="52" spans="1:6" x14ac:dyDescent="0.2">
      <c r="A52" s="35"/>
      <c r="B52" s="21" t="s">
        <v>4</v>
      </c>
      <c r="C52" s="22"/>
      <c r="D52" s="22"/>
      <c r="E52" s="22"/>
      <c r="F52" s="23">
        <f>F50+F51</f>
        <v>0</v>
      </c>
    </row>
    <row r="55" spans="1:6" ht="15.75" x14ac:dyDescent="0.2">
      <c r="B55" s="40" t="s">
        <v>42</v>
      </c>
    </row>
    <row r="57" spans="1:6" x14ac:dyDescent="0.2">
      <c r="A57" s="28">
        <v>1</v>
      </c>
      <c r="B57" s="2" t="s">
        <v>43</v>
      </c>
      <c r="F57" s="38">
        <f>F14</f>
        <v>0</v>
      </c>
    </row>
    <row r="58" spans="1:6" x14ac:dyDescent="0.2">
      <c r="A58" s="28">
        <v>2</v>
      </c>
      <c r="B58" s="39" t="s">
        <v>6</v>
      </c>
      <c r="F58" s="37">
        <f>F28</f>
        <v>0</v>
      </c>
    </row>
    <row r="59" spans="1:6" x14ac:dyDescent="0.2">
      <c r="A59" s="28">
        <v>3</v>
      </c>
      <c r="B59" s="39" t="s">
        <v>7</v>
      </c>
      <c r="F59" s="38">
        <f>F50</f>
        <v>0</v>
      </c>
    </row>
    <row r="60" spans="1:6" x14ac:dyDescent="0.2">
      <c r="B60" s="41" t="s">
        <v>33</v>
      </c>
      <c r="F60" s="38">
        <f>F57+F58+F59</f>
        <v>0</v>
      </c>
    </row>
    <row r="61" spans="1:6" x14ac:dyDescent="0.2">
      <c r="B61" s="41" t="s">
        <v>34</v>
      </c>
      <c r="F61" s="38">
        <f>F15+F29+F51</f>
        <v>0</v>
      </c>
    </row>
    <row r="62" spans="1:6" x14ac:dyDescent="0.2">
      <c r="B62" s="41" t="s">
        <v>35</v>
      </c>
      <c r="F62" s="38">
        <f>F60+F61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Stari Grad Hvar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ante.maslov</dc:creator>
  <cp:lastModifiedBy>Ivana Grubišić</cp:lastModifiedBy>
  <dcterms:created xsi:type="dcterms:W3CDTF">2026-01-13T08:48:16Z</dcterms:created>
  <dcterms:modified xsi:type="dcterms:W3CDTF">2026-01-14T08:46:22Z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2026-01-13T00:00:00Z</vt:filetime>
  </property>
  <property fmtid="{D5CDD505-2E9C-101B-9397-08002B2CF9AE}" pid="3" name="Creator">
    <vt:lpwstr>PDF Architect</vt:lpwstr>
  </property>
  <property fmtid="{D5CDD505-2E9C-101B-9397-08002B2CF9AE}" pid="4" name="LastSaved">
    <vt:filetime>2026-01-13T00:00:00Z</vt:filetime>
  </property>
  <property fmtid="{D5CDD505-2E9C-101B-9397-08002B2CF9AE}" pid="5" name="Producer">
    <vt:lpwstr>PDF Architect</vt:lpwstr>
  </property>
</Properties>
</file>